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workbookProtection lockStructure="1"/>
  <bookViews>
    <workbookView xWindow="360" yWindow="90" windowWidth="15315" windowHeight="11640" tabRatio="180"/>
  </bookViews>
  <sheets>
    <sheet name="Foglio1" sheetId="1" r:id="rId1"/>
  </sheets>
  <calcPr calcId="124519"/>
  <fileRecoveryPr repairLoad="1"/>
</workbook>
</file>

<file path=xl/calcChain.xml><?xml version="1.0" encoding="utf-8"?>
<calcChain xmlns="http://schemas.openxmlformats.org/spreadsheetml/2006/main">
  <c r="F45" i="1"/>
  <c r="F42"/>
  <c r="F71"/>
  <c r="F65"/>
  <c r="F55"/>
  <c r="F49"/>
  <c r="F21"/>
  <c r="F14"/>
  <c r="F98"/>
  <c r="F18"/>
  <c r="F100"/>
  <c r="F75"/>
  <c r="F81"/>
  <c r="F86"/>
  <c r="F93"/>
  <c r="B115"/>
  <c r="F25"/>
  <c r="F28"/>
  <c r="F30"/>
  <c r="F34"/>
  <c r="F38"/>
  <c r="F58"/>
  <c r="F60"/>
  <c r="F109" l="1"/>
  <c r="F107"/>
  <c r="F108"/>
  <c r="F110" l="1"/>
</calcChain>
</file>

<file path=xl/sharedStrings.xml><?xml version="1.0" encoding="utf-8"?>
<sst xmlns="http://schemas.openxmlformats.org/spreadsheetml/2006/main" count="127" uniqueCount="104">
  <si>
    <t>I</t>
  </si>
  <si>
    <t>TITOLI GENERALI</t>
  </si>
  <si>
    <t>a)</t>
  </si>
  <si>
    <t>a1)</t>
  </si>
  <si>
    <t>di aver prestato n.</t>
  </si>
  <si>
    <t>b)</t>
  </si>
  <si>
    <t>b0)</t>
  </si>
  <si>
    <t>b1)</t>
  </si>
  <si>
    <t>b2)</t>
  </si>
  <si>
    <t>b3)</t>
  </si>
  <si>
    <t>c)</t>
  </si>
  <si>
    <t>c0)</t>
  </si>
  <si>
    <t>d)</t>
  </si>
  <si>
    <t>II</t>
  </si>
  <si>
    <t>ESIGENZE DI FAMIGLIA</t>
  </si>
  <si>
    <t>di avere n.</t>
  </si>
  <si>
    <t>III</t>
  </si>
  <si>
    <t>di aver conseguito n.</t>
  </si>
  <si>
    <t>e)</t>
  </si>
  <si>
    <t>f)</t>
  </si>
  <si>
    <t>g)</t>
  </si>
  <si>
    <t>h)</t>
  </si>
  <si>
    <t>di aver partecipato a</t>
  </si>
  <si>
    <t>In fede</t>
  </si>
  <si>
    <t>ANZIANITÀ DI SERVIZIO</t>
  </si>
  <si>
    <t>all'a.s. 2007/08, domanda di trasferimento provinciale o passaggio di cattedra e/o ruolo provinciale,</t>
  </si>
  <si>
    <t>per il ricongiungimento al coniuge ovvero senza coniuge o separati giudizialmente o consensualmente</t>
  </si>
  <si>
    <t>per il superamento di un pubblico concorso ordinario per esami e titoli per l'accesso al ruolo di</t>
  </si>
  <si>
    <t>appartenenza al momento della presentazione della presente dichiarazione o a ruoli di livello pari o</t>
  </si>
  <si>
    <t>ne, di cui ai punti II (esigenze di famiglia) e III (titoli generali).</t>
  </si>
  <si>
    <t xml:space="preserve">TOTALE PUNTEGGIO PER ESIGENZE DI FAMIGLIA   </t>
  </si>
  <si>
    <t xml:space="preserve">TOTALE PUNTEGGIO PER TITOLI GENERALI   </t>
  </si>
  <si>
    <t xml:space="preserve">TOTALE  </t>
  </si>
  <si>
    <t>con atto omologato dal tribunale, per il ricongiungimento ai genitori o ai figli, di avere diritto a punti 6 ….....</t>
  </si>
  <si>
    <t>anni di servizio, successivamente alla decorrenza giuridica della nomina, nel</t>
  </si>
  <si>
    <t>anni di effettivo servizio dopo la nomina nel ruolo di appartenenza in scuole o</t>
  </si>
  <si>
    <t>anni di servizio in altro ruolo riconosciuto e di avere diritto a punti …………………..…</t>
  </si>
  <si>
    <t>anni in posizione di comando ai sensi dell'art. 5 della legge n. 630/66 nella</t>
  </si>
  <si>
    <t>scuola secondaria superiore successivamente alla nomina in ruolo nella scuola secondaria di I grado e di</t>
  </si>
  <si>
    <t>avere diritto, in aggiunta al punteggio di cui alla lettera b0) a punti ……..………………………………………………………..</t>
  </si>
  <si>
    <t>anni di effettivo servizio, tra quelli indicati nella precedente lettera b), in scuole</t>
  </si>
  <si>
    <t xml:space="preserve">o istituti situati nelle piccole isole e di aver diritto, in aggiunta al punteggio di cui alla lettera b), e di avere </t>
  </si>
  <si>
    <t>diritto a punti ……...……………………………………..….…..……………………………………………………………………..</t>
  </si>
  <si>
    <t>anni di effettivo servizio, tra quelli indicati nelle precedenti lettere b0) e b1), in</t>
  </si>
  <si>
    <t>scuole o istituti situati nelle piccole isole e di aver diritto, in aggiunta al punteggiodi cui alle lettere b0) e b1) e</t>
  </si>
  <si>
    <t>di avere diritto a punti ………..…………...………………………………………………….……………………………………</t>
  </si>
  <si>
    <t>anni di servizio di ruolo nella scuola di attuale titolarità senza soluzione di</t>
  </si>
  <si>
    <t>continuità in aggiunta a quello previsto nelle lettere a), a1) e di avere diritto a punti …...…………………………………..</t>
  </si>
  <si>
    <t>anni di servizio di ruolo nella sede (comune) e nella medesima classe di</t>
  </si>
  <si>
    <t>concorso o tipologia di posto di attuale titolarità, senza soluzione di continuità (in aggiunta a quello previsto</t>
  </si>
  <si>
    <t>dalle lettere a), a1) e di avere diritto a punti …………………………...………………………...…………….……….…….</t>
  </si>
  <si>
    <t>pertanto di avere diritto  una tantum per l'a.s. 2010/2011 al punteggio aggiuntivo di punti 10 …………………….....…..</t>
  </si>
  <si>
    <t>figli di età inferiore a sei anni e di avere diritto a punti …………………………………………………….…..…..….</t>
  </si>
  <si>
    <t>ovvero</t>
  </si>
  <si>
    <t>figli di età superiore a 6 anni ma che non hanno superato il 18° anno di età,</t>
  </si>
  <si>
    <t>figli maggiorenni che, per infermità o difetto fisico o mentale, si trovano nella</t>
  </si>
  <si>
    <t>assoluta o permanente impossibilità ad un proficuo lavoro e di avere diritto a punti ……………..…………………………………………………………..</t>
  </si>
  <si>
    <t>superiore a quello di appartenenza di avere diritto a punti 12 …………………………………...………………………</t>
  </si>
  <si>
    <t>specializzazioni conseguite in corsi post-laurea, previsti dagli statuti ovvero dal</t>
  </si>
  <si>
    <t>DPR n. 162/82, ovvero dalla legge n. 341/90 (artt. 4, 6, 8) ovvero dal decreto n. 509/99 attivati dalle università</t>
  </si>
  <si>
    <t>statali o libere ovvero da istituti universitari statali o pareggiati, ovvero in corsi riconosciuti equipollenti dai</t>
  </si>
  <si>
    <t>componenti organismi universitari ivi compresi gli istituti di educazione fisica statali o pareggiati, nell'ambito delle</t>
  </si>
  <si>
    <t>scienze dell'educazione e/o nell'ambito delle discipline attualmente insegnate e di avere diritto a punti ………………………….</t>
  </si>
  <si>
    <t>diplomi universitari (diploma accademico di primo livello, laurea di primo livello o</t>
  </si>
  <si>
    <t>corsi di perfezionamento di durata non inferiore ad un anno, previsti dagli statuti</t>
  </si>
  <si>
    <t>ovvero dal DPR n. 162/82, ovvero dalla legge n. 341/90 (artt. 4, 6, 8) ovvero dal DM 509/99;</t>
  </si>
  <si>
    <t>master di primo o di secondo livello attivati dalle università statali o libere ovvero</t>
  </si>
  <si>
    <t>da istituti universitari statali o pareggiati ivi compresi gli istituti di Educazione Fisica statali o pareggiati ivi compresi</t>
  </si>
  <si>
    <t>gli istituti di Educazione Fisica statali o pareggiati nell'ambito delle scienze dell'educazione e/o nell'ambito delle</t>
  </si>
  <si>
    <t>diplomi di laurea con corso di durata quadriennale, ivi compreso il diploma di</t>
  </si>
  <si>
    <t>nuovi esami di stato (aa.ss. 98/99, 99/00, 00/01) conclusivi dei corsi di studio di</t>
  </si>
  <si>
    <t>istruzione secondaria superiore in qualità di presidente o componente interno o esterno e di avere diritto a punti ……</t>
  </si>
  <si>
    <t>di non aver presentato per un triennio, a decorrere dalle operazioni di mobilità per l'a.s. 2000/01 e fino</t>
  </si>
  <si>
    <t>anni di servizio pre-ruolo e/o di ruolo nella scuola dell'infanzia e/o elementare e</t>
  </si>
  <si>
    <t>breve o diploma ISEF), o diploma di Accademia di Belle Arti o Conservatorio di Musica conseguito oltre al titolo di</t>
  </si>
  <si>
    <t xml:space="preserve">laurea in scienze motorie, per ogni diploma di laurea magistrale (specialistica), per ogni diploma accademico di </t>
  </si>
  <si>
    <t>secondo livello, di accademia di belle arti, diconservatorio di musica, conseguito oltre al titolo di studio</t>
  </si>
  <si>
    <t xml:space="preserve"> attualmente necessario per l'accesso al ruolo diappartenenza e di aver diritto a punti …..........…………..…………</t>
  </si>
  <si>
    <r>
      <t xml:space="preserve">anni di servizio derivanti da retroattività giuridica della nomina </t>
    </r>
    <r>
      <rPr>
        <b/>
        <sz val="9"/>
        <rFont val="Arial"/>
        <family val="2"/>
      </rPr>
      <t>coperti da</t>
    </r>
  </si>
  <si>
    <t>a2)</t>
  </si>
  <si>
    <r>
      <rPr>
        <b/>
        <sz val="9"/>
        <rFont val="Arial"/>
        <family val="2"/>
      </rPr>
      <t>effettivo servizio</t>
    </r>
    <r>
      <rPr>
        <sz val="9"/>
        <rFont val="Arial"/>
        <family val="2"/>
      </rPr>
      <t xml:space="preserve"> prestati nell'attuale ruolo di appartenenza (180 giorni) o, per il sostegno, come materia comune</t>
    </r>
  </si>
  <si>
    <t>ruolo di appartenenza</t>
  </si>
  <si>
    <t>è in possesso di certificazione di livello C1 del QCER e del certificato CLIL di corso di perfezionamento</t>
  </si>
  <si>
    <t>i)</t>
  </si>
  <si>
    <t>TOTALE PUNTEGGIO PER ANZIANITÀ DI SERVIZIO</t>
  </si>
  <si>
    <t>istituti situati in piccole isole e di avere diritto, in aggiunta al punteggio di cui alla lettera a)</t>
  </si>
  <si>
    <t>di avere diritto a punti .....................................................................................................………………</t>
  </si>
  <si>
    <t>di avere diritto a punti 6 per la cura e l'assistenza dei figli minorati fisici, psichici o sensoriali,</t>
  </si>
  <si>
    <t>tossicodipendenti, ovvero del coniuge o del genitore totalmente e permanentemente inabile al lavoro, che</t>
  </si>
  <si>
    <t>possono essere assistiti soltanto nel comune di NAPOLI</t>
  </si>
  <si>
    <t>Si allegano dichiarazione conforme agli allegati D) e F) dell'O.M. n. 241 del 08.04.2016 e i documenti, anche in autocertificazio-</t>
  </si>
  <si>
    <t xml:space="preserve">residente in ___________________________ (__) alla via/piazza _______________________________________________ </t>
  </si>
  <si>
    <t>insegnante a tempo indeterminato nella classe di concorso ______________________________________________________</t>
  </si>
  <si>
    <t>ai fini della compilazione della graduatoria d'istituto prevista dall'O.M. n. 241 del 08/04/2016 e dal C.C.N.I. sulla mobilità del 08/04/2016 consapevole delle responsabilità civili e penali cui va incontro in caso di dichiarazione non corrispondente al vero, DICHIARA di avere diritto al seguente punteggio:</t>
  </si>
  <si>
    <t xml:space="preserve">con decorrenza giuridica dal ___________, immesso in ruolo ai sensi __________, con effettiva assunzione in servizio dal ____________, </t>
  </si>
  <si>
    <t>II/La sottoscritto/a ___________________________________________ nato/a a _________________ il __________________</t>
  </si>
  <si>
    <t>studio attualmente necessario per l'accesso al ruolo di appartenenza e di avere diritto a punti ……………</t>
  </si>
  <si>
    <t xml:space="preserve">(è valutabile un solo diploma, per lo stesso o gli stessi anni accademici o di corso) </t>
  </si>
  <si>
    <r>
      <t xml:space="preserve">discipline attualmente insegnate e di avere diritto a punti </t>
    </r>
    <r>
      <rPr>
        <i/>
        <sz val="8"/>
        <rFont val="Arial"/>
        <family val="2"/>
      </rPr>
      <t>(un solo corso, per lo stesso o gli stessi anni accademici)</t>
    </r>
  </si>
  <si>
    <r>
      <t xml:space="preserve">di aver conseguito il titolo di "Dottorato di ricerca" e di aver diritto a punti 5 </t>
    </r>
    <r>
      <rPr>
        <i/>
        <sz val="8"/>
        <rFont val="Arial"/>
        <family val="2"/>
      </rPr>
      <t>(si valuta un solo titolo)</t>
    </r>
  </si>
  <si>
    <t>è in possesso di attestato di frequenza e superamento corso di perfezionamento CLIL (livello B2 non certificato)</t>
  </si>
  <si>
    <t>SCHEDA PER L'INDIVIDUAZIONE DEI DOCENTI SOPRANNUMERARI A.S. 2021/2022</t>
  </si>
  <si>
    <t>AL DIRIGENTE SCOLASTICO DELLA S.S.S.I°</t>
  </si>
  <si>
    <r>
      <t>titolare presso l'S.S.S.I° "</t>
    </r>
    <r>
      <rPr>
        <i/>
        <sz val="9"/>
        <rFont val="Arial"/>
        <family val="2"/>
      </rPr>
      <t>Gobetti-De Filippo</t>
    </r>
    <r>
      <rPr>
        <sz val="9"/>
        <rFont val="Arial"/>
        <family val="2"/>
      </rPr>
      <t>" di Quarto (NA) dall'a.s. __________________</t>
    </r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</si>
</sst>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theme="0" tint="-0.14999847407452621"/>
      <name val="Arial"/>
      <family val="2"/>
    </font>
    <font>
      <sz val="9"/>
      <color theme="0"/>
      <name val="Arial"/>
      <family val="2"/>
    </font>
    <font>
      <sz val="8"/>
      <color rgb="FF000000"/>
      <name val="Tahoma"/>
      <family val="2"/>
    </font>
    <font>
      <i/>
      <sz val="9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/>
    <xf numFmtId="0" fontId="10" fillId="0" borderId="3" xfId="0" applyFont="1" applyBorder="1"/>
    <xf numFmtId="0" fontId="10" fillId="0" borderId="4" xfId="0" applyFont="1" applyBorder="1" applyAlignment="1"/>
    <xf numFmtId="0" fontId="10" fillId="0" borderId="0" xfId="0" applyFont="1"/>
    <xf numFmtId="0" fontId="10" fillId="0" borderId="5" xfId="0" applyFont="1" applyBorder="1"/>
    <xf numFmtId="0" fontId="10" fillId="0" borderId="1" xfId="0" applyFont="1" applyBorder="1"/>
    <xf numFmtId="0" fontId="10" fillId="0" borderId="6" xfId="0" applyFont="1" applyBorder="1"/>
    <xf numFmtId="0" fontId="10" fillId="0" borderId="4" xfId="0" applyFont="1" applyBorder="1"/>
    <xf numFmtId="0" fontId="10" fillId="0" borderId="7" xfId="0" applyFont="1" applyBorder="1"/>
    <xf numFmtId="0" fontId="10" fillId="0" borderId="0" xfId="0" applyFont="1" applyBorder="1"/>
    <xf numFmtId="0" fontId="10" fillId="0" borderId="1" xfId="0" applyFont="1" applyFill="1" applyBorder="1"/>
    <xf numFmtId="0" fontId="10" fillId="0" borderId="8" xfId="0" applyFont="1" applyBorder="1"/>
    <xf numFmtId="0" fontId="10" fillId="0" borderId="2" xfId="0" applyFont="1" applyBorder="1"/>
    <xf numFmtId="0" fontId="11" fillId="0" borderId="9" xfId="0" applyFont="1" applyBorder="1" applyAlignment="1">
      <alignment horizontal="center"/>
    </xf>
    <xf numFmtId="0" fontId="10" fillId="0" borderId="4" xfId="0" applyFont="1" applyFill="1" applyBorder="1"/>
    <xf numFmtId="0" fontId="1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/>
    <xf numFmtId="0" fontId="11" fillId="0" borderId="9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0" fontId="8" fillId="0" borderId="3" xfId="0" applyFont="1" applyBorder="1"/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/>
    <xf numFmtId="0" fontId="8" fillId="0" borderId="1" xfId="0" applyFont="1" applyBorder="1" applyAlignment="1"/>
    <xf numFmtId="0" fontId="10" fillId="0" borderId="6" xfId="0" applyFont="1" applyFill="1" applyBorder="1" applyAlignment="1"/>
    <xf numFmtId="0" fontId="8" fillId="0" borderId="8" xfId="0" applyFont="1" applyBorder="1"/>
    <xf numFmtId="0" fontId="11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0" fillId="0" borderId="2" xfId="0" applyFont="1" applyBorder="1" applyAlignment="1"/>
    <xf numFmtId="0" fontId="8" fillId="0" borderId="0" xfId="0" applyFont="1" applyBorder="1" applyAlignment="1"/>
    <xf numFmtId="0" fontId="8" fillId="0" borderId="2" xfId="0" applyFont="1" applyBorder="1"/>
    <xf numFmtId="0" fontId="8" fillId="0" borderId="2" xfId="0" applyFont="1" applyBorder="1" applyAlignme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4" fillId="4" borderId="6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Alignment="1" applyProtection="1">
      <protection locked="0"/>
    </xf>
    <xf numFmtId="0" fontId="8" fillId="0" borderId="4" xfId="0" applyFont="1" applyBorder="1" applyAlignment="1"/>
    <xf numFmtId="0" fontId="13" fillId="3" borderId="9" xfId="0" applyFont="1" applyFill="1" applyBorder="1" applyAlignment="1" applyProtection="1">
      <alignment horizontal="center"/>
      <protection hidden="1"/>
    </xf>
    <xf numFmtId="0" fontId="14" fillId="4" borderId="6" xfId="0" applyFont="1" applyFill="1" applyBorder="1" applyAlignment="1" applyProtection="1">
      <alignment horizontal="center"/>
      <protection locked="0" hidden="1"/>
    </xf>
    <xf numFmtId="0" fontId="13" fillId="3" borderId="10" xfId="0" applyFont="1" applyFill="1" applyBorder="1" applyAlignment="1" applyProtection="1">
      <alignment horizontal="center"/>
      <protection locked="0" hidden="1"/>
    </xf>
    <xf numFmtId="0" fontId="13" fillId="3" borderId="9" xfId="0" applyFont="1" applyFill="1" applyBorder="1" applyAlignment="1" applyProtection="1">
      <alignment horizontal="center"/>
      <protection locked="0" hidden="1"/>
    </xf>
    <xf numFmtId="0" fontId="8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3" borderId="11" xfId="0" applyFont="1" applyFill="1" applyBorder="1" applyAlignment="1" applyProtection="1">
      <alignment horizontal="center"/>
      <protection locked="0" hidden="1"/>
    </xf>
    <xf numFmtId="0" fontId="13" fillId="3" borderId="12" xfId="0" applyFont="1" applyFill="1" applyBorder="1" applyAlignment="1" applyProtection="1">
      <alignment horizontal="center"/>
      <protection locked="0" hidden="1"/>
    </xf>
    <xf numFmtId="0" fontId="13" fillId="3" borderId="13" xfId="0" applyFont="1" applyFill="1" applyBorder="1" applyAlignment="1" applyProtection="1">
      <alignment horizontal="center"/>
      <protection locked="0" hidden="1"/>
    </xf>
    <xf numFmtId="0" fontId="11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  <protection locked="0" hidden="1"/>
    </xf>
    <xf numFmtId="0" fontId="13" fillId="3" borderId="12" xfId="0" applyFont="1" applyFill="1" applyBorder="1" applyAlignment="1" applyProtection="1">
      <alignment horizontal="center" vertical="center"/>
      <protection locked="0" hidden="1"/>
    </xf>
    <xf numFmtId="0" fontId="13" fillId="3" borderId="13" xfId="0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0</xdr:row>
      <xdr:rowOff>38100</xdr:rowOff>
    </xdr:from>
    <xdr:to>
      <xdr:col>3</xdr:col>
      <xdr:colOff>1428750</xdr:colOff>
      <xdr:row>1</xdr:row>
      <xdr:rowOff>171450</xdr:rowOff>
    </xdr:to>
    <xdr:pic>
      <xdr:nvPicPr>
        <xdr:cNvPr id="2052" name="Immagine 1" descr="Stella Repub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428625" cy="419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H124"/>
  <sheetViews>
    <sheetView showGridLines="0" showZeros="0" tabSelected="1" topLeftCell="A10" zoomScale="110" zoomScaleNormal="110" workbookViewId="0">
      <selection activeCell="L20" sqref="L20"/>
    </sheetView>
  </sheetViews>
  <sheetFormatPr defaultRowHeight="12.75"/>
  <cols>
    <col min="1" max="1" width="3.42578125" customWidth="1"/>
    <col min="2" max="2" width="16.85546875" customWidth="1"/>
    <col min="3" max="3" width="6.7109375" customWidth="1"/>
    <col min="4" max="4" width="57.7109375" customWidth="1"/>
    <col min="5" max="5" width="6.42578125" customWidth="1"/>
    <col min="6" max="6" width="8.42578125" style="38" customWidth="1"/>
    <col min="7" max="7" width="9.7109375" bestFit="1" customWidth="1"/>
  </cols>
  <sheetData>
    <row r="1" spans="1:6" ht="22.5" customHeight="1">
      <c r="A1" s="97"/>
      <c r="B1" s="97"/>
      <c r="C1" s="97"/>
      <c r="D1" s="97"/>
      <c r="E1" s="97"/>
      <c r="F1" s="97"/>
    </row>
    <row r="2" spans="1:6" ht="97.7" customHeight="1">
      <c r="A2" s="3"/>
      <c r="B2" s="98"/>
      <c r="C2" s="99"/>
      <c r="D2" s="99"/>
      <c r="E2" s="27"/>
    </row>
    <row r="3" spans="1:6" ht="15">
      <c r="A3" s="100" t="s">
        <v>101</v>
      </c>
      <c r="B3" s="100"/>
      <c r="C3" s="100"/>
      <c r="D3" s="100"/>
      <c r="E3" s="100"/>
      <c r="F3" s="100"/>
    </row>
    <row r="4" spans="1:6" ht="18.75" customHeight="1">
      <c r="A4" s="100" t="s">
        <v>102</v>
      </c>
      <c r="B4" s="100"/>
      <c r="C4" s="100"/>
      <c r="D4" s="100"/>
      <c r="E4" s="100"/>
      <c r="F4" s="100"/>
    </row>
    <row r="5" spans="1:6" ht="6" customHeight="1">
      <c r="A5" s="4"/>
      <c r="B5" s="4"/>
      <c r="C5" s="4"/>
      <c r="D5" s="4"/>
      <c r="E5" s="4"/>
      <c r="F5" s="39"/>
    </row>
    <row r="6" spans="1:6" ht="17.649999999999999" customHeight="1">
      <c r="A6" s="101" t="s">
        <v>95</v>
      </c>
      <c r="B6" s="101"/>
      <c r="C6" s="101"/>
      <c r="D6" s="101"/>
      <c r="E6" s="101"/>
      <c r="F6" s="101"/>
    </row>
    <row r="7" spans="1:6" ht="17.649999999999999" customHeight="1">
      <c r="A7" s="101" t="s">
        <v>91</v>
      </c>
      <c r="B7" s="101"/>
      <c r="C7" s="101"/>
      <c r="D7" s="101"/>
      <c r="E7" s="101"/>
      <c r="F7" s="101"/>
    </row>
    <row r="8" spans="1:6" ht="17.649999999999999" customHeight="1">
      <c r="A8" s="101" t="s">
        <v>92</v>
      </c>
      <c r="B8" s="101"/>
      <c r="C8" s="101"/>
      <c r="D8" s="101"/>
      <c r="E8" s="101"/>
      <c r="F8" s="101"/>
    </row>
    <row r="9" spans="1:6" ht="17.649999999999999" customHeight="1">
      <c r="A9" s="101" t="s">
        <v>103</v>
      </c>
      <c r="B9" s="101"/>
      <c r="C9" s="101"/>
      <c r="D9" s="101"/>
      <c r="E9" s="101"/>
      <c r="F9" s="101"/>
    </row>
    <row r="10" spans="1:6" ht="17.649999999999999" customHeight="1">
      <c r="A10" s="101" t="s">
        <v>94</v>
      </c>
      <c r="B10" s="101"/>
      <c r="C10" s="101"/>
      <c r="D10" s="101"/>
      <c r="E10" s="101"/>
      <c r="F10" s="101"/>
    </row>
    <row r="11" spans="1:6" s="10" customFormat="1" ht="38.1" customHeight="1">
      <c r="A11" s="101" t="s">
        <v>93</v>
      </c>
      <c r="B11" s="101"/>
      <c r="C11" s="101"/>
      <c r="D11" s="101"/>
      <c r="E11" s="101"/>
      <c r="F11" s="101"/>
    </row>
    <row r="12" spans="1:6" s="5" customFormat="1" ht="18.75" customHeight="1">
      <c r="A12" s="5" t="s">
        <v>0</v>
      </c>
      <c r="B12" s="5" t="s">
        <v>24</v>
      </c>
      <c r="F12" s="57"/>
    </row>
    <row r="13" spans="1:6" ht="6.75" customHeight="1"/>
    <row r="14" spans="1:6" s="13" customFormat="1" ht="12" customHeight="1">
      <c r="A14" s="11" t="s">
        <v>2</v>
      </c>
      <c r="B14" s="12" t="s">
        <v>4</v>
      </c>
      <c r="C14" s="69"/>
      <c r="D14" s="90" t="s">
        <v>34</v>
      </c>
      <c r="E14" s="91"/>
      <c r="F14" s="82">
        <f>IF(E16,C14*12,C14*6)</f>
        <v>0</v>
      </c>
    </row>
    <row r="15" spans="1:6" s="13" customFormat="1" ht="12" customHeight="1">
      <c r="A15" s="18"/>
      <c r="B15" s="80" t="s">
        <v>81</v>
      </c>
      <c r="C15" s="80"/>
      <c r="D15" s="34"/>
      <c r="E15" s="35"/>
      <c r="F15" s="87"/>
    </row>
    <row r="16" spans="1:6" s="13" customFormat="1" ht="3.75" customHeight="1">
      <c r="A16" s="14"/>
      <c r="B16" s="41"/>
      <c r="C16" s="15"/>
      <c r="D16" s="33"/>
      <c r="E16" s="74" t="b">
        <v>0</v>
      </c>
      <c r="F16" s="92"/>
    </row>
    <row r="17" spans="1:6" ht="6" customHeight="1"/>
    <row r="18" spans="1:6" s="13" customFormat="1" ht="12" customHeight="1">
      <c r="A18" s="43" t="s">
        <v>3</v>
      </c>
      <c r="B18" s="12" t="s">
        <v>4</v>
      </c>
      <c r="C18" s="66"/>
      <c r="D18" s="111" t="s">
        <v>78</v>
      </c>
      <c r="E18" s="91"/>
      <c r="F18" s="82">
        <f>C18*6</f>
        <v>0</v>
      </c>
    </row>
    <row r="19" spans="1:6" s="13" customFormat="1" ht="12" customHeight="1">
      <c r="A19" s="14"/>
      <c r="B19" s="41" t="s">
        <v>80</v>
      </c>
      <c r="C19" s="22"/>
      <c r="D19" s="16"/>
      <c r="E19" s="16"/>
      <c r="F19" s="83"/>
    </row>
    <row r="20" spans="1:6" s="13" customFormat="1" ht="6" customHeight="1">
      <c r="A20" s="18"/>
      <c r="B20" s="42"/>
      <c r="C20" s="15"/>
      <c r="D20" s="19"/>
      <c r="E20" s="19"/>
      <c r="F20" s="46"/>
    </row>
    <row r="21" spans="1:6" s="13" customFormat="1" ht="12" customHeight="1">
      <c r="A21" s="43" t="s">
        <v>79</v>
      </c>
      <c r="B21" s="17" t="s">
        <v>4</v>
      </c>
      <c r="C21" s="66"/>
      <c r="D21" s="90" t="s">
        <v>35</v>
      </c>
      <c r="E21" s="91"/>
      <c r="F21" s="93">
        <f>IF(E16,C21*12,C21*6)</f>
        <v>0</v>
      </c>
    </row>
    <row r="22" spans="1:6" ht="12" customHeight="1">
      <c r="A22" s="18"/>
      <c r="B22" s="110" t="s">
        <v>85</v>
      </c>
      <c r="C22" s="80"/>
      <c r="D22" s="80"/>
      <c r="E22" s="81"/>
      <c r="F22" s="87"/>
    </row>
    <row r="23" spans="1:6" s="13" customFormat="1" ht="0.75" customHeight="1">
      <c r="A23" s="14"/>
      <c r="B23" s="48"/>
      <c r="C23" s="47"/>
      <c r="D23" s="47"/>
      <c r="E23" s="70"/>
      <c r="F23" s="92"/>
    </row>
    <row r="24" spans="1:6" s="13" customFormat="1" ht="6" customHeight="1">
      <c r="A24"/>
      <c r="B24"/>
      <c r="C24"/>
      <c r="D24"/>
      <c r="E24"/>
      <c r="F24" s="38"/>
    </row>
    <row r="25" spans="1:6" ht="12" customHeight="1">
      <c r="A25" s="11" t="s">
        <v>5</v>
      </c>
      <c r="B25" s="17" t="s">
        <v>4</v>
      </c>
      <c r="C25" s="66"/>
      <c r="D25" s="90" t="s">
        <v>73</v>
      </c>
      <c r="E25" s="90"/>
      <c r="F25" s="82">
        <f>IF(C25&lt;=4,C25*3,(C25-4)*2+12)</f>
        <v>0</v>
      </c>
    </row>
    <row r="26" spans="1:6" s="13" customFormat="1" ht="12" customHeight="1">
      <c r="A26" s="14"/>
      <c r="B26" s="48" t="s">
        <v>86</v>
      </c>
      <c r="C26" s="47"/>
      <c r="D26" s="47"/>
      <c r="E26" s="49"/>
      <c r="F26" s="83"/>
    </row>
    <row r="27" spans="1:6" ht="6" customHeight="1"/>
    <row r="28" spans="1:6" s="13" customFormat="1" ht="12" customHeight="1">
      <c r="A28" s="21" t="s">
        <v>6</v>
      </c>
      <c r="B28" s="22" t="s">
        <v>4</v>
      </c>
      <c r="C28" s="66"/>
      <c r="D28" s="88" t="s">
        <v>36</v>
      </c>
      <c r="E28" s="89"/>
      <c r="F28" s="25">
        <f>C28*3</f>
        <v>0</v>
      </c>
    </row>
    <row r="29" spans="1:6" s="13" customFormat="1" ht="6" customHeight="1">
      <c r="A29"/>
      <c r="B29"/>
      <c r="C29"/>
      <c r="D29"/>
      <c r="E29"/>
      <c r="F29" s="38"/>
    </row>
    <row r="30" spans="1:6" s="13" customFormat="1" ht="12" customHeight="1">
      <c r="A30" s="11" t="s">
        <v>7</v>
      </c>
      <c r="B30" s="17" t="s">
        <v>4</v>
      </c>
      <c r="C30" s="66"/>
      <c r="D30" s="90" t="s">
        <v>37</v>
      </c>
      <c r="E30" s="91"/>
      <c r="F30" s="82">
        <f>C30*3</f>
        <v>0</v>
      </c>
    </row>
    <row r="31" spans="1:6" ht="12" customHeight="1">
      <c r="A31" s="18"/>
      <c r="B31" s="80" t="s">
        <v>38</v>
      </c>
      <c r="C31" s="80"/>
      <c r="D31" s="80"/>
      <c r="E31" s="81"/>
      <c r="F31" s="87"/>
    </row>
    <row r="32" spans="1:6" s="13" customFormat="1" ht="12" customHeight="1">
      <c r="A32" s="14"/>
      <c r="B32" s="78" t="s">
        <v>39</v>
      </c>
      <c r="C32" s="78"/>
      <c r="D32" s="78"/>
      <c r="E32" s="79"/>
      <c r="F32" s="83"/>
    </row>
    <row r="33" spans="1:8" s="13" customFormat="1" ht="6" customHeight="1">
      <c r="A33"/>
      <c r="B33"/>
      <c r="C33"/>
      <c r="D33"/>
      <c r="E33"/>
      <c r="F33" s="38"/>
    </row>
    <row r="34" spans="1:8" s="13" customFormat="1" ht="12" customHeight="1">
      <c r="A34" s="11" t="s">
        <v>8</v>
      </c>
      <c r="B34" s="17" t="s">
        <v>4</v>
      </c>
      <c r="C34" s="66"/>
      <c r="D34" s="90" t="s">
        <v>40</v>
      </c>
      <c r="E34" s="91"/>
      <c r="F34" s="82">
        <f>IF(C34&lt;=4,C34*3,(C34-4)*2+12)</f>
        <v>0</v>
      </c>
    </row>
    <row r="35" spans="1:8" ht="12" customHeight="1">
      <c r="A35" s="18"/>
      <c r="B35" s="80" t="s">
        <v>41</v>
      </c>
      <c r="C35" s="80"/>
      <c r="D35" s="80"/>
      <c r="E35" s="81"/>
      <c r="F35" s="87"/>
    </row>
    <row r="36" spans="1:8" s="13" customFormat="1" ht="12" customHeight="1">
      <c r="A36" s="14"/>
      <c r="B36" s="20" t="s">
        <v>42</v>
      </c>
      <c r="C36" s="15"/>
      <c r="D36" s="16"/>
      <c r="E36" s="16"/>
      <c r="F36" s="83"/>
    </row>
    <row r="37" spans="1:8" s="13" customFormat="1" ht="6" customHeight="1">
      <c r="A37"/>
      <c r="B37"/>
      <c r="C37"/>
      <c r="D37"/>
      <c r="E37"/>
      <c r="F37" s="38"/>
    </row>
    <row r="38" spans="1:8" s="13" customFormat="1" ht="12" customHeight="1">
      <c r="A38" s="11" t="s">
        <v>9</v>
      </c>
      <c r="B38" s="17" t="s">
        <v>4</v>
      </c>
      <c r="C38" s="66"/>
      <c r="D38" s="90" t="s">
        <v>43</v>
      </c>
      <c r="E38" s="91"/>
      <c r="F38" s="82">
        <f>C38*3</f>
        <v>0</v>
      </c>
      <c r="H38" s="31"/>
    </row>
    <row r="39" spans="1:8" ht="12" customHeight="1">
      <c r="A39" s="18"/>
      <c r="B39" s="80" t="s">
        <v>44</v>
      </c>
      <c r="C39" s="80"/>
      <c r="D39" s="80"/>
      <c r="E39" s="81"/>
      <c r="F39" s="87"/>
    </row>
    <row r="40" spans="1:8" s="13" customFormat="1" ht="12" customHeight="1">
      <c r="A40" s="14"/>
      <c r="B40" s="108" t="s">
        <v>45</v>
      </c>
      <c r="C40" s="108"/>
      <c r="D40" s="108"/>
      <c r="E40" s="109"/>
      <c r="F40" s="83"/>
    </row>
    <row r="41" spans="1:8" s="13" customFormat="1" ht="6" customHeight="1">
      <c r="A41"/>
      <c r="B41"/>
      <c r="C41"/>
      <c r="D41"/>
      <c r="E41"/>
      <c r="F41" s="38"/>
    </row>
    <row r="42" spans="1:8" ht="12" customHeight="1">
      <c r="A42" s="11" t="s">
        <v>10</v>
      </c>
      <c r="B42" s="17" t="s">
        <v>4</v>
      </c>
      <c r="C42" s="66"/>
      <c r="D42" s="90" t="s">
        <v>46</v>
      </c>
      <c r="E42" s="91"/>
      <c r="F42" s="82">
        <f>IF((C42+C45)&gt;C14,"ERRORE",IF(C42&lt;=5,C42*2,(C42-5)*3+10) * IF(E16,2,1))</f>
        <v>0</v>
      </c>
    </row>
    <row r="43" spans="1:8" s="13" customFormat="1" ht="12" customHeight="1">
      <c r="A43" s="14"/>
      <c r="B43" s="78" t="s">
        <v>47</v>
      </c>
      <c r="C43" s="78"/>
      <c r="D43" s="78"/>
      <c r="E43" s="79"/>
      <c r="F43" s="83"/>
    </row>
    <row r="44" spans="1:8" s="13" customFormat="1" ht="6" customHeight="1">
      <c r="A44"/>
      <c r="B44"/>
      <c r="C44"/>
      <c r="D44"/>
      <c r="E44"/>
      <c r="F44" s="38"/>
    </row>
    <row r="45" spans="1:8" s="13" customFormat="1" ht="12" customHeight="1">
      <c r="A45" s="11" t="s">
        <v>11</v>
      </c>
      <c r="B45" s="17" t="s">
        <v>4</v>
      </c>
      <c r="C45" s="66"/>
      <c r="D45" s="90" t="s">
        <v>48</v>
      </c>
      <c r="E45" s="91"/>
      <c r="F45" s="82">
        <f>IF((C42+C45)&gt;C14,"ERRORE",C45 * IF(E16,2,1))</f>
        <v>0</v>
      </c>
    </row>
    <row r="46" spans="1:8" ht="12" customHeight="1">
      <c r="A46" s="18"/>
      <c r="B46" s="80" t="s">
        <v>49</v>
      </c>
      <c r="C46" s="80"/>
      <c r="D46" s="80"/>
      <c r="E46" s="81"/>
      <c r="F46" s="87"/>
    </row>
    <row r="47" spans="1:8" s="13" customFormat="1" ht="12" customHeight="1">
      <c r="A47" s="14"/>
      <c r="B47" s="78" t="s">
        <v>50</v>
      </c>
      <c r="C47" s="78"/>
      <c r="D47" s="78"/>
      <c r="E47" s="79"/>
      <c r="F47" s="83"/>
    </row>
    <row r="48" spans="1:8" s="13" customFormat="1" ht="6" customHeight="1">
      <c r="A48"/>
      <c r="B48"/>
      <c r="C48"/>
      <c r="D48"/>
      <c r="E48"/>
      <c r="F48" s="38"/>
    </row>
    <row r="49" spans="1:6" s="13" customFormat="1" ht="12" customHeight="1">
      <c r="A49" s="11" t="s">
        <v>12</v>
      </c>
      <c r="B49" s="90" t="s">
        <v>72</v>
      </c>
      <c r="C49" s="90"/>
      <c r="D49" s="91"/>
      <c r="E49" s="105" t="b">
        <v>0</v>
      </c>
      <c r="F49" s="102">
        <f>IF(E49,10,0)</f>
        <v>0</v>
      </c>
    </row>
    <row r="50" spans="1:6" ht="12" customHeight="1">
      <c r="A50" s="18"/>
      <c r="B50" s="80" t="s">
        <v>25</v>
      </c>
      <c r="C50" s="80"/>
      <c r="D50" s="81"/>
      <c r="E50" s="106"/>
      <c r="F50" s="103"/>
    </row>
    <row r="51" spans="1:6" s="5" customFormat="1" ht="12" customHeight="1">
      <c r="A51" s="14"/>
      <c r="B51" s="78" t="s">
        <v>51</v>
      </c>
      <c r="C51" s="78"/>
      <c r="D51" s="79"/>
      <c r="E51" s="107"/>
      <c r="F51" s="104"/>
    </row>
    <row r="52" spans="1:6" ht="6" customHeight="1">
      <c r="A52" s="2"/>
      <c r="B52" s="2"/>
      <c r="C52" s="2"/>
      <c r="D52" s="2"/>
      <c r="E52" s="2"/>
      <c r="F52" s="7"/>
    </row>
    <row r="53" spans="1:6" s="13" customFormat="1" ht="14.1" customHeight="1">
      <c r="A53" s="5" t="s">
        <v>13</v>
      </c>
      <c r="B53" s="6" t="s">
        <v>14</v>
      </c>
      <c r="C53" s="5"/>
      <c r="D53" s="5"/>
      <c r="E53" s="5"/>
      <c r="F53" s="57"/>
    </row>
    <row r="54" spans="1:6" s="13" customFormat="1" ht="6" customHeight="1">
      <c r="A54"/>
      <c r="B54"/>
      <c r="C54"/>
      <c r="D54"/>
      <c r="E54"/>
      <c r="F54" s="38"/>
    </row>
    <row r="55" spans="1:6" ht="12" customHeight="1">
      <c r="A55" s="11" t="s">
        <v>2</v>
      </c>
      <c r="B55" s="12" t="s">
        <v>26</v>
      </c>
      <c r="C55" s="12"/>
      <c r="D55" s="12"/>
      <c r="E55" s="105" t="b">
        <v>0</v>
      </c>
      <c r="F55" s="102">
        <f>IF(E55,6,0)</f>
        <v>0</v>
      </c>
    </row>
    <row r="56" spans="1:6" s="13" customFormat="1" ht="12" customHeight="1">
      <c r="A56" s="14"/>
      <c r="B56" s="15" t="s">
        <v>33</v>
      </c>
      <c r="C56" s="15"/>
      <c r="D56" s="15"/>
      <c r="E56" s="107"/>
      <c r="F56" s="104"/>
    </row>
    <row r="57" spans="1:6" ht="6" customHeight="1"/>
    <row r="58" spans="1:6" s="13" customFormat="1" ht="12" customHeight="1">
      <c r="A58" s="21" t="s">
        <v>5</v>
      </c>
      <c r="B58" s="22" t="s">
        <v>15</v>
      </c>
      <c r="C58" s="66"/>
      <c r="D58" s="88" t="s">
        <v>52</v>
      </c>
      <c r="E58" s="89"/>
      <c r="F58" s="23">
        <f>C58*4</f>
        <v>0</v>
      </c>
    </row>
    <row r="59" spans="1:6" s="13" customFormat="1" ht="6" customHeight="1">
      <c r="A59"/>
      <c r="B59"/>
      <c r="C59"/>
      <c r="D59"/>
      <c r="E59"/>
      <c r="F59" s="38"/>
    </row>
    <row r="60" spans="1:6" s="13" customFormat="1" ht="12" customHeight="1">
      <c r="A60" s="11" t="s">
        <v>10</v>
      </c>
      <c r="B60" s="17" t="s">
        <v>15</v>
      </c>
      <c r="C60" s="66"/>
      <c r="D60" s="90" t="s">
        <v>54</v>
      </c>
      <c r="E60" s="91"/>
      <c r="F60" s="82">
        <f>(C60+C62)*3</f>
        <v>0</v>
      </c>
    </row>
    <row r="61" spans="1:6" s="13" customFormat="1" ht="12" customHeight="1">
      <c r="A61" s="18"/>
      <c r="B61" s="80" t="s">
        <v>53</v>
      </c>
      <c r="C61" s="80"/>
      <c r="D61" s="80"/>
      <c r="E61" s="81"/>
      <c r="F61" s="87"/>
    </row>
    <row r="62" spans="1:6" ht="12" customHeight="1">
      <c r="A62" s="18"/>
      <c r="B62" s="19" t="s">
        <v>15</v>
      </c>
      <c r="C62" s="67"/>
      <c r="D62" s="80" t="s">
        <v>55</v>
      </c>
      <c r="E62" s="81"/>
      <c r="F62" s="87"/>
    </row>
    <row r="63" spans="1:6" s="13" customFormat="1" ht="12" customHeight="1">
      <c r="A63" s="14"/>
      <c r="B63" s="78" t="s">
        <v>56</v>
      </c>
      <c r="C63" s="78"/>
      <c r="D63" s="78"/>
      <c r="E63" s="79"/>
      <c r="F63" s="83"/>
    </row>
    <row r="64" spans="1:6" s="13" customFormat="1" ht="6" customHeight="1">
      <c r="A64"/>
      <c r="B64"/>
      <c r="C64"/>
      <c r="D64"/>
      <c r="E64"/>
      <c r="F64" s="38"/>
    </row>
    <row r="65" spans="1:6" s="13" customFormat="1" ht="12" customHeight="1">
      <c r="A65" s="11" t="s">
        <v>12</v>
      </c>
      <c r="B65" s="72" t="s">
        <v>87</v>
      </c>
      <c r="C65" s="12"/>
      <c r="D65" s="12"/>
      <c r="E65" s="84" t="b">
        <v>0</v>
      </c>
      <c r="F65" s="82">
        <f>IF(E65,6,0)</f>
        <v>0</v>
      </c>
    </row>
    <row r="66" spans="1:6" ht="12" customHeight="1">
      <c r="A66" s="18"/>
      <c r="B66" s="54" t="s">
        <v>88</v>
      </c>
      <c r="C66" s="45"/>
      <c r="D66" s="45"/>
      <c r="E66" s="85"/>
      <c r="F66" s="87"/>
    </row>
    <row r="67" spans="1:6" s="5" customFormat="1" ht="12" customHeight="1">
      <c r="A67" s="14"/>
      <c r="B67" s="41" t="s">
        <v>89</v>
      </c>
      <c r="C67" s="15"/>
      <c r="D67" s="71"/>
      <c r="E67" s="86"/>
      <c r="F67" s="83"/>
    </row>
    <row r="68" spans="1:6" ht="6" customHeight="1"/>
    <row r="69" spans="1:6" s="13" customFormat="1" ht="14.1" customHeight="1">
      <c r="A69" s="5" t="s">
        <v>16</v>
      </c>
      <c r="B69" s="5" t="s">
        <v>1</v>
      </c>
      <c r="C69" s="5"/>
      <c r="D69" s="5"/>
      <c r="E69" s="5"/>
      <c r="F69" s="57"/>
    </row>
    <row r="70" spans="1:6" s="13" customFormat="1" ht="6" customHeight="1">
      <c r="A70"/>
      <c r="B70"/>
      <c r="C70"/>
      <c r="D70"/>
      <c r="E70"/>
      <c r="F70" s="38"/>
    </row>
    <row r="71" spans="1:6" s="13" customFormat="1" ht="12" customHeight="1">
      <c r="A71" s="43" t="s">
        <v>2</v>
      </c>
      <c r="B71" s="90" t="s">
        <v>27</v>
      </c>
      <c r="C71" s="90"/>
      <c r="D71" s="91"/>
      <c r="E71" s="105" t="b">
        <v>0</v>
      </c>
      <c r="F71" s="102">
        <f>IF(E71,12,0)</f>
        <v>0</v>
      </c>
    </row>
    <row r="72" spans="1:6" ht="12" customHeight="1">
      <c r="A72" s="18"/>
      <c r="B72" s="80" t="s">
        <v>28</v>
      </c>
      <c r="C72" s="80"/>
      <c r="D72" s="81"/>
      <c r="E72" s="106"/>
      <c r="F72" s="103"/>
    </row>
    <row r="73" spans="1:6" s="13" customFormat="1" ht="12" customHeight="1">
      <c r="A73" s="14"/>
      <c r="B73" s="78" t="s">
        <v>57</v>
      </c>
      <c r="C73" s="78"/>
      <c r="D73" s="79"/>
      <c r="E73" s="107"/>
      <c r="F73" s="104"/>
    </row>
    <row r="74" spans="1:6" s="13" customFormat="1" ht="6" customHeight="1">
      <c r="A74"/>
      <c r="B74"/>
      <c r="C74"/>
      <c r="D74"/>
      <c r="E74"/>
      <c r="F74" s="38"/>
    </row>
    <row r="75" spans="1:6" s="13" customFormat="1" ht="12" customHeight="1">
      <c r="A75" s="43" t="s">
        <v>5</v>
      </c>
      <c r="B75" s="17" t="s">
        <v>17</v>
      </c>
      <c r="C75" s="68"/>
      <c r="D75" s="90" t="s">
        <v>58</v>
      </c>
      <c r="E75" s="91"/>
      <c r="F75" s="82">
        <f>C75*5</f>
        <v>0</v>
      </c>
    </row>
    <row r="76" spans="1:6" s="13" customFormat="1" ht="12" customHeight="1">
      <c r="A76" s="18"/>
      <c r="B76" s="80" t="s">
        <v>59</v>
      </c>
      <c r="C76" s="80"/>
      <c r="D76" s="80"/>
      <c r="E76" s="81"/>
      <c r="F76" s="87"/>
    </row>
    <row r="77" spans="1:6" s="13" customFormat="1" ht="12" customHeight="1">
      <c r="A77" s="18"/>
      <c r="B77" s="80" t="s">
        <v>60</v>
      </c>
      <c r="C77" s="80"/>
      <c r="D77" s="80"/>
      <c r="E77" s="81"/>
      <c r="F77" s="87"/>
    </row>
    <row r="78" spans="1:6" ht="12" customHeight="1">
      <c r="A78" s="18"/>
      <c r="B78" s="80" t="s">
        <v>61</v>
      </c>
      <c r="C78" s="80"/>
      <c r="D78" s="80"/>
      <c r="E78" s="81"/>
      <c r="F78" s="87"/>
    </row>
    <row r="79" spans="1:6" s="13" customFormat="1" ht="12" customHeight="1">
      <c r="A79" s="14"/>
      <c r="B79" s="78" t="s">
        <v>62</v>
      </c>
      <c r="C79" s="78"/>
      <c r="D79" s="78"/>
      <c r="E79" s="79"/>
      <c r="F79" s="83"/>
    </row>
    <row r="80" spans="1:6" s="13" customFormat="1" ht="6" customHeight="1">
      <c r="A80" s="2"/>
      <c r="B80" s="2"/>
      <c r="C80" s="2"/>
      <c r="D80" s="2"/>
      <c r="E80" s="2"/>
      <c r="F80" s="7"/>
    </row>
    <row r="81" spans="1:6" s="13" customFormat="1" ht="12" customHeight="1">
      <c r="A81" s="43" t="s">
        <v>10</v>
      </c>
      <c r="B81" s="24" t="s">
        <v>17</v>
      </c>
      <c r="C81" s="66"/>
      <c r="D81" s="90" t="s">
        <v>63</v>
      </c>
      <c r="E81" s="91"/>
      <c r="F81" s="82">
        <f>C81*3</f>
        <v>0</v>
      </c>
    </row>
    <row r="82" spans="1:6" ht="12" customHeight="1">
      <c r="A82" s="18"/>
      <c r="B82" s="80" t="s">
        <v>74</v>
      </c>
      <c r="C82" s="80"/>
      <c r="D82" s="80"/>
      <c r="E82" s="81"/>
      <c r="F82" s="87"/>
    </row>
    <row r="83" spans="1:6" ht="12" customHeight="1">
      <c r="A83" s="18"/>
      <c r="B83" s="114" t="s">
        <v>96</v>
      </c>
      <c r="C83" s="112"/>
      <c r="D83" s="112"/>
      <c r="E83" s="113"/>
      <c r="F83" s="87"/>
    </row>
    <row r="84" spans="1:6" s="13" customFormat="1" ht="12" customHeight="1">
      <c r="A84" s="14"/>
      <c r="B84" s="116" t="s">
        <v>97</v>
      </c>
      <c r="C84" s="108"/>
      <c r="D84" s="108"/>
      <c r="E84" s="109"/>
      <c r="F84" s="83"/>
    </row>
    <row r="85" spans="1:6" s="13" customFormat="1" ht="6" customHeight="1">
      <c r="A85"/>
      <c r="B85"/>
      <c r="C85"/>
      <c r="D85"/>
      <c r="E85"/>
      <c r="F85" s="38"/>
    </row>
    <row r="86" spans="1:6" s="13" customFormat="1" ht="12" customHeight="1">
      <c r="A86" s="43" t="s">
        <v>12</v>
      </c>
      <c r="B86" s="17" t="s">
        <v>17</v>
      </c>
      <c r="C86" s="66"/>
      <c r="D86" s="90" t="s">
        <v>64</v>
      </c>
      <c r="E86" s="91"/>
      <c r="F86" s="82">
        <f>(C86+C88)</f>
        <v>0</v>
      </c>
    </row>
    <row r="87" spans="1:6" s="13" customFormat="1" ht="12" customHeight="1">
      <c r="A87" s="18"/>
      <c r="B87" s="80" t="s">
        <v>65</v>
      </c>
      <c r="C87" s="80"/>
      <c r="D87" s="80"/>
      <c r="E87" s="81"/>
      <c r="F87" s="87"/>
    </row>
    <row r="88" spans="1:6" s="13" customFormat="1" ht="12" customHeight="1">
      <c r="A88" s="18"/>
      <c r="B88" s="19" t="s">
        <v>17</v>
      </c>
      <c r="C88" s="67"/>
      <c r="D88" s="80" t="s">
        <v>66</v>
      </c>
      <c r="E88" s="81"/>
      <c r="F88" s="87"/>
    </row>
    <row r="89" spans="1:6" s="13" customFormat="1" ht="12" customHeight="1">
      <c r="A89" s="18"/>
      <c r="B89" s="80" t="s">
        <v>67</v>
      </c>
      <c r="C89" s="80"/>
      <c r="D89" s="80"/>
      <c r="E89" s="81"/>
      <c r="F89" s="87"/>
    </row>
    <row r="90" spans="1:6" ht="12" customHeight="1">
      <c r="A90" s="18"/>
      <c r="B90" s="80" t="s">
        <v>68</v>
      </c>
      <c r="C90" s="80"/>
      <c r="D90" s="80"/>
      <c r="E90" s="81"/>
      <c r="F90" s="87"/>
    </row>
    <row r="91" spans="1:6" s="13" customFormat="1" ht="12" customHeight="1">
      <c r="A91" s="14"/>
      <c r="B91" s="115" t="s">
        <v>98</v>
      </c>
      <c r="C91" s="78"/>
      <c r="D91" s="78"/>
      <c r="E91" s="79"/>
      <c r="F91" s="83"/>
    </row>
    <row r="92" spans="1:6" s="13" customFormat="1" ht="6" customHeight="1">
      <c r="A92"/>
      <c r="B92"/>
      <c r="C92"/>
      <c r="D92"/>
      <c r="E92"/>
      <c r="F92" s="38"/>
    </row>
    <row r="93" spans="1:6" s="13" customFormat="1" ht="12" customHeight="1">
      <c r="A93" s="43" t="s">
        <v>18</v>
      </c>
      <c r="B93" s="17" t="s">
        <v>17</v>
      </c>
      <c r="C93" s="66"/>
      <c r="D93" s="90" t="s">
        <v>69</v>
      </c>
      <c r="E93" s="91"/>
      <c r="F93" s="82">
        <f>C93*5</f>
        <v>0</v>
      </c>
    </row>
    <row r="94" spans="1:6" s="13" customFormat="1" ht="12" customHeight="1">
      <c r="A94" s="18"/>
      <c r="B94" s="80" t="s">
        <v>75</v>
      </c>
      <c r="C94" s="80"/>
      <c r="D94" s="80"/>
      <c r="E94" s="81"/>
      <c r="F94" s="87"/>
    </row>
    <row r="95" spans="1:6" ht="12" customHeight="1">
      <c r="A95" s="18"/>
      <c r="B95" s="80" t="s">
        <v>76</v>
      </c>
      <c r="C95" s="80"/>
      <c r="D95" s="80"/>
      <c r="E95" s="81"/>
      <c r="F95" s="87"/>
    </row>
    <row r="96" spans="1:6" s="13" customFormat="1" ht="12" customHeight="1">
      <c r="A96" s="14"/>
      <c r="B96" s="78" t="s">
        <v>77</v>
      </c>
      <c r="C96" s="78"/>
      <c r="D96" s="78"/>
      <c r="E96" s="79"/>
      <c r="F96" s="83"/>
    </row>
    <row r="97" spans="1:6" ht="6" customHeight="1"/>
    <row r="98" spans="1:6" s="13" customFormat="1" ht="12" customHeight="1">
      <c r="A98" s="50" t="s">
        <v>19</v>
      </c>
      <c r="B98" s="117" t="s">
        <v>99</v>
      </c>
      <c r="C98" s="88"/>
      <c r="D98" s="89"/>
      <c r="E98" s="75" t="b">
        <v>0</v>
      </c>
      <c r="F98" s="32">
        <f>IF(E98,5,0)</f>
        <v>0</v>
      </c>
    </row>
    <row r="99" spans="1:6" s="13" customFormat="1" ht="6" customHeight="1">
      <c r="A99"/>
      <c r="B99"/>
      <c r="C99"/>
      <c r="D99"/>
      <c r="E99"/>
      <c r="F99" s="38"/>
    </row>
    <row r="100" spans="1:6" ht="12" customHeight="1">
      <c r="A100" s="43" t="s">
        <v>20</v>
      </c>
      <c r="B100" s="17" t="s">
        <v>22</v>
      </c>
      <c r="C100" s="66"/>
      <c r="D100" s="96" t="s">
        <v>70</v>
      </c>
      <c r="E100" s="91"/>
      <c r="F100" s="82">
        <f>IF(C100&gt;3,"ERRORE",C100)</f>
        <v>0</v>
      </c>
    </row>
    <row r="101" spans="1:6" s="5" customFormat="1" ht="12" customHeight="1">
      <c r="A101" s="14"/>
      <c r="B101" s="78" t="s">
        <v>71</v>
      </c>
      <c r="C101" s="78"/>
      <c r="D101" s="78"/>
      <c r="E101" s="79"/>
      <c r="F101" s="83"/>
    </row>
    <row r="102" spans="1:6" s="5" customFormat="1" ht="6" customHeight="1">
      <c r="A102" s="18"/>
      <c r="B102" s="34"/>
      <c r="C102" s="36"/>
      <c r="D102" s="34"/>
      <c r="E102" s="34"/>
      <c r="F102" s="44"/>
    </row>
    <row r="103" spans="1:6" ht="12" customHeight="1">
      <c r="A103" s="21" t="s">
        <v>21</v>
      </c>
      <c r="B103" s="52" t="s">
        <v>82</v>
      </c>
      <c r="C103" s="51"/>
      <c r="D103" s="53"/>
      <c r="E103" s="76">
        <v>2</v>
      </c>
      <c r="F103" s="25"/>
    </row>
    <row r="104" spans="1:6" s="5" customFormat="1" ht="6" customHeight="1">
      <c r="A104" s="14"/>
      <c r="B104" s="53"/>
      <c r="C104" s="53"/>
      <c r="D104" s="53"/>
      <c r="E104" s="53"/>
      <c r="F104" s="44"/>
    </row>
    <row r="105" spans="1:6" s="5" customFormat="1" ht="12" customHeight="1">
      <c r="A105" s="55" t="s">
        <v>83</v>
      </c>
      <c r="B105" s="56" t="s">
        <v>100</v>
      </c>
      <c r="C105" s="53"/>
      <c r="D105" s="53"/>
      <c r="E105" s="73"/>
      <c r="F105" s="25"/>
    </row>
    <row r="106" spans="1:6" s="5" customFormat="1" ht="12" customHeight="1">
      <c r="A106" s="42"/>
      <c r="B106" s="54"/>
      <c r="C106" s="45"/>
      <c r="D106" s="45"/>
      <c r="E106" s="61"/>
      <c r="F106" s="44"/>
    </row>
    <row r="107" spans="1:6" s="5" customFormat="1" ht="15.95" customHeight="1">
      <c r="A107" s="94" t="s">
        <v>84</v>
      </c>
      <c r="B107" s="94"/>
      <c r="C107" s="94"/>
      <c r="D107" s="94"/>
      <c r="E107" s="60"/>
      <c r="F107" s="63">
        <f>F14+F18+F21+F25+F28+F30+F34+F38+F42+F45+F49</f>
        <v>0</v>
      </c>
    </row>
    <row r="108" spans="1:6" s="5" customFormat="1" ht="15.95" customHeight="1">
      <c r="A108" s="94" t="s">
        <v>30</v>
      </c>
      <c r="B108" s="94"/>
      <c r="C108" s="94"/>
      <c r="D108" s="94"/>
      <c r="E108" s="29"/>
      <c r="F108" s="62">
        <f>F55+F58+F60+F65</f>
        <v>0</v>
      </c>
    </row>
    <row r="109" spans="1:6" ht="15.95" customHeight="1">
      <c r="A109" s="94" t="s">
        <v>31</v>
      </c>
      <c r="B109" s="94"/>
      <c r="C109" s="94"/>
      <c r="D109" s="94"/>
      <c r="E109" s="29"/>
      <c r="F109" s="26">
        <f>IF(SUM(F75+F81+F86+F93+F95)&lt;10,SUM(F75+F81+F86+F93+F98+F100+F103+F105+F71),SUM(10+F71+F105+F103+F100))</f>
        <v>0</v>
      </c>
    </row>
    <row r="110" spans="1:6" s="13" customFormat="1" ht="15.95" customHeight="1">
      <c r="A110" s="95" t="s">
        <v>32</v>
      </c>
      <c r="B110" s="95"/>
      <c r="C110" s="95"/>
      <c r="D110" s="95"/>
      <c r="E110" s="30"/>
      <c r="F110" s="65">
        <f>F107+F108+F109</f>
        <v>0</v>
      </c>
    </row>
    <row r="111" spans="1:6" s="13" customFormat="1" ht="14.25" customHeight="1">
      <c r="A111"/>
      <c r="B111"/>
      <c r="C111"/>
      <c r="D111"/>
      <c r="E111"/>
      <c r="F111" s="64"/>
    </row>
    <row r="112" spans="1:6" s="13" customFormat="1" ht="17.25" customHeight="1">
      <c r="A112" s="77" t="s">
        <v>90</v>
      </c>
      <c r="B112" s="37"/>
      <c r="C112" s="37"/>
      <c r="D112" s="37"/>
      <c r="E112" s="37"/>
      <c r="F112" s="64"/>
    </row>
    <row r="113" spans="1:6" ht="15.75">
      <c r="A113" s="13" t="s">
        <v>29</v>
      </c>
      <c r="B113" s="13"/>
      <c r="C113" s="13"/>
      <c r="D113" s="13"/>
      <c r="E113" s="13"/>
      <c r="F113" s="64"/>
    </row>
    <row r="114" spans="1:6">
      <c r="A114" s="13"/>
      <c r="B114" s="13"/>
      <c r="C114" s="13"/>
      <c r="D114" s="13"/>
      <c r="E114" s="13"/>
    </row>
    <row r="115" spans="1:6">
      <c r="B115" s="9">
        <f ca="1">TODAY()</f>
        <v>44285</v>
      </c>
      <c r="D115" s="8" t="s">
        <v>23</v>
      </c>
      <c r="E115" s="8"/>
      <c r="F115" s="58"/>
    </row>
    <row r="116" spans="1:6" s="28" customFormat="1" ht="39.4" customHeight="1">
      <c r="A116"/>
      <c r="B116"/>
      <c r="C116"/>
      <c r="D116" s="1"/>
      <c r="E116" s="2"/>
      <c r="F116" s="58"/>
    </row>
    <row r="117" spans="1:6" s="28" customFormat="1">
      <c r="A117"/>
      <c r="B117"/>
      <c r="C117"/>
      <c r="D117"/>
      <c r="E117"/>
      <c r="F117" s="58"/>
    </row>
    <row r="118" spans="1:6" s="28" customFormat="1">
      <c r="A118" s="40"/>
      <c r="B118" s="40"/>
      <c r="C118" s="40"/>
      <c r="D118" s="40"/>
      <c r="E118" s="40"/>
      <c r="F118" s="38"/>
    </row>
    <row r="119" spans="1:6" s="28" customFormat="1">
      <c r="A119" s="40"/>
      <c r="B119" s="40"/>
      <c r="C119" s="40"/>
      <c r="D119" s="40"/>
      <c r="E119" s="40"/>
      <c r="F119" s="38"/>
    </row>
    <row r="120" spans="1:6">
      <c r="A120" s="40"/>
      <c r="B120" s="40"/>
      <c r="C120" s="40"/>
      <c r="D120" s="40"/>
      <c r="E120" s="40"/>
    </row>
    <row r="121" spans="1:6">
      <c r="A121" s="40"/>
      <c r="B121" s="40"/>
      <c r="C121" s="40"/>
      <c r="D121" s="40"/>
      <c r="E121" s="40"/>
      <c r="F121" s="59"/>
    </row>
    <row r="122" spans="1:6">
      <c r="F122" s="59"/>
    </row>
    <row r="123" spans="1:6">
      <c r="F123" s="59"/>
    </row>
    <row r="124" spans="1:6">
      <c r="F124" s="59"/>
    </row>
  </sheetData>
  <mergeCells count="90">
    <mergeCell ref="B90:E90"/>
    <mergeCell ref="B91:E91"/>
    <mergeCell ref="D93:E93"/>
    <mergeCell ref="B94:E94"/>
    <mergeCell ref="B98:D98"/>
    <mergeCell ref="D86:E86"/>
    <mergeCell ref="B87:E87"/>
    <mergeCell ref="D88:E88"/>
    <mergeCell ref="B89:E89"/>
    <mergeCell ref="D81:E81"/>
    <mergeCell ref="B82:E82"/>
    <mergeCell ref="B84:E84"/>
    <mergeCell ref="B83:E83"/>
    <mergeCell ref="B77:E77"/>
    <mergeCell ref="B78:E78"/>
    <mergeCell ref="B79:E79"/>
    <mergeCell ref="B71:D71"/>
    <mergeCell ref="B72:D72"/>
    <mergeCell ref="B73:D73"/>
    <mergeCell ref="D75:E75"/>
    <mergeCell ref="E71:E73"/>
    <mergeCell ref="B51:D51"/>
    <mergeCell ref="D28:E28"/>
    <mergeCell ref="D30:E30"/>
    <mergeCell ref="D14:E14"/>
    <mergeCell ref="D21:E21"/>
    <mergeCell ref="B22:E22"/>
    <mergeCell ref="D18:E18"/>
    <mergeCell ref="D25:E25"/>
    <mergeCell ref="F38:F40"/>
    <mergeCell ref="B31:E31"/>
    <mergeCell ref="E49:E51"/>
    <mergeCell ref="E55:E56"/>
    <mergeCell ref="B32:E32"/>
    <mergeCell ref="D34:E34"/>
    <mergeCell ref="B35:E35"/>
    <mergeCell ref="D38:E38"/>
    <mergeCell ref="B39:E39"/>
    <mergeCell ref="B40:E40"/>
    <mergeCell ref="D42:E42"/>
    <mergeCell ref="D45:E45"/>
    <mergeCell ref="B46:E46"/>
    <mergeCell ref="B47:E47"/>
    <mergeCell ref="B49:D49"/>
    <mergeCell ref="B50:D50"/>
    <mergeCell ref="F81:F84"/>
    <mergeCell ref="F86:F91"/>
    <mergeCell ref="F42:F43"/>
    <mergeCell ref="F45:F47"/>
    <mergeCell ref="F49:F51"/>
    <mergeCell ref="F55:F56"/>
    <mergeCell ref="F60:F63"/>
    <mergeCell ref="F65:F67"/>
    <mergeCell ref="F71:F73"/>
    <mergeCell ref="A1:F1"/>
    <mergeCell ref="B2:D2"/>
    <mergeCell ref="A3:F3"/>
    <mergeCell ref="A4:F4"/>
    <mergeCell ref="A11:F11"/>
    <mergeCell ref="A6:F6"/>
    <mergeCell ref="A7:F7"/>
    <mergeCell ref="A8:F8"/>
    <mergeCell ref="A9:F9"/>
    <mergeCell ref="A10:F10"/>
    <mergeCell ref="A109:D109"/>
    <mergeCell ref="A110:D110"/>
    <mergeCell ref="F93:F96"/>
    <mergeCell ref="F100:F101"/>
    <mergeCell ref="A108:D108"/>
    <mergeCell ref="B95:E95"/>
    <mergeCell ref="B96:E96"/>
    <mergeCell ref="A107:D107"/>
    <mergeCell ref="D100:E100"/>
    <mergeCell ref="B101:E101"/>
    <mergeCell ref="B63:E63"/>
    <mergeCell ref="B76:E76"/>
    <mergeCell ref="F18:F19"/>
    <mergeCell ref="B15:C15"/>
    <mergeCell ref="E65:E67"/>
    <mergeCell ref="B43:E43"/>
    <mergeCell ref="F75:F79"/>
    <mergeCell ref="D58:E58"/>
    <mergeCell ref="D60:E60"/>
    <mergeCell ref="B61:E61"/>
    <mergeCell ref="D62:E62"/>
    <mergeCell ref="F14:F16"/>
    <mergeCell ref="F21:F23"/>
    <mergeCell ref="F25:F26"/>
    <mergeCell ref="F30:F32"/>
    <mergeCell ref="F34:F36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&amp;L&amp;"Arial,Corsivo"&amp;6I.I.S.S. "F.S. Nitti" - Scheda per l'individuazione soprannumerari a.s. 20116/017&amp;R&amp;"Arial,Corsivo"&amp;6Pagina &amp;P di &amp;N</oddFooter>
  </headerFooter>
  <rowBreaks count="1" manualBreakCount="1">
    <brk id="5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Domenico Colamonici</dc:creator>
  <cp:lastModifiedBy>Giuliana</cp:lastModifiedBy>
  <cp:lastPrinted>2016-04-23T11:20:00Z</cp:lastPrinted>
  <dcterms:created xsi:type="dcterms:W3CDTF">2011-03-06T17:12:32Z</dcterms:created>
  <dcterms:modified xsi:type="dcterms:W3CDTF">2021-03-30T21:18:42Z</dcterms:modified>
</cp:coreProperties>
</file>